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 activeTab="1"/>
  </bookViews>
  <sheets>
    <sheet name="餐饮帮工汇总表" sheetId="7" r:id="rId1"/>
    <sheet name="餐饮帮工" sheetId="5" r:id="rId2"/>
    <sheet name="附件1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<sst xmlns="http://schemas.openxmlformats.org/spreadsheetml/2006/main" count="65" uniqueCount="54">
  <si>
    <t>深圳时尚小镇美憬阁精选酒店劳务派遣服务餐饮帮工招标采购清单</t>
  </si>
  <si>
    <t>招采清单（餐饮帮工）</t>
  </si>
  <si>
    <t>代码</t>
  </si>
  <si>
    <t>项目名称</t>
  </si>
  <si>
    <t>内容</t>
  </si>
  <si>
    <t>单位</t>
  </si>
  <si>
    <t>数量</t>
  </si>
  <si>
    <t>投标上限含税总价
(元)</t>
  </si>
  <si>
    <t>投标报价含税总价
(元)</t>
  </si>
  <si>
    <t>备注</t>
  </si>
  <si>
    <t>餐饮帮工</t>
  </si>
  <si>
    <t>为深圳时尚小镇美憬阁精选酒店提供餐饮帮工服务</t>
  </si>
  <si>
    <t>项</t>
  </si>
  <si>
    <r>
      <rPr>
        <b/>
        <sz val="9"/>
        <rFont val="宋体"/>
        <charset val="134"/>
      </rPr>
      <t xml:space="preserve">备注：
</t>
    </r>
    <r>
      <rPr>
        <sz val="9"/>
        <rFont val="宋体"/>
        <charset val="134"/>
      </rPr>
      <t>1.投标报价总价=Σ各项清单工程量*对应清单投标单价；
报价方式：投标人自主填报清单综合单价，且填报的投标报价总价不得超过投标上限含税总价，否则按无效标处理。</t>
    </r>
    <r>
      <rPr>
        <b/>
        <sz val="9"/>
        <rFont val="宋体"/>
        <charset val="134"/>
      </rPr>
      <t xml:space="preserve">
说明:
</t>
    </r>
    <r>
      <rPr>
        <sz val="9"/>
        <rFont val="宋体"/>
        <charset val="134"/>
      </rPr>
      <t>投标报价包含投标单位所属雇员的月工资（包括所得税）、社会保险、公积金、福利费、加班费等一切相关国家法定费用。</t>
    </r>
  </si>
  <si>
    <t>备注:请投标人严格按照本清单编制投标书，本清单格式不得更改；</t>
  </si>
  <si>
    <t>投标人代表签字：</t>
  </si>
  <si>
    <t>投标单位盖章：</t>
  </si>
  <si>
    <t>深圳时尚小镇美憬阁精选酒店劳务派遣服务餐饮帮工清单</t>
  </si>
  <si>
    <t>投标报价要求：</t>
  </si>
  <si>
    <t>1.本项目采用人民币报价，报价保留至小数点后2位；请投标人自行复核清单表格公式，如存在单价与合价不符，以价低者为准，中标后不予以修改；                                                                                                                              
2.请投标人自行结合行业规范、技术要求、本清单规格说明进行报价，投标报价默认满足行业标准、技术要求、清单说明的要求；                                                                                               3.投标报价包含投标单位所属雇员的月工资（包括所得税）、社会保险、公积金、福利费、加班费等一切相关国家法定费用。</t>
  </si>
  <si>
    <t>序号</t>
  </si>
  <si>
    <t>部门</t>
  </si>
  <si>
    <t>职位</t>
  </si>
  <si>
    <t>类型</t>
  </si>
  <si>
    <t>需求人数
（平日）</t>
  </si>
  <si>
    <t>需求人数
（节假日）</t>
  </si>
  <si>
    <t>要求</t>
  </si>
  <si>
    <t>投标报价</t>
  </si>
  <si>
    <t>平日</t>
  </si>
  <si>
    <t>节假日</t>
  </si>
  <si>
    <t>含税单价（元）</t>
  </si>
  <si>
    <t>含税总价（元）</t>
  </si>
  <si>
    <t>餐饮部</t>
  </si>
  <si>
    <t>管事员</t>
  </si>
  <si>
    <t>临时</t>
  </si>
  <si>
    <t>男：60岁以内
女：55岁以内</t>
  </si>
  <si>
    <t>小时</t>
  </si>
  <si>
    <t>餐饮服务员</t>
  </si>
  <si>
    <t>临时工</t>
  </si>
  <si>
    <t>男：60岁以内，身高165CM以上
女：55岁以内，身高155CM以上</t>
  </si>
  <si>
    <t>高级厨师</t>
  </si>
  <si>
    <t>资深经验厨师（主管级及以上）
根据需求安排相应的炒锅、烧腊、上什、饼房或其它技能的厨师
要求：有相关经验，年龄20-50岁</t>
  </si>
  <si>
    <t>天</t>
  </si>
  <si>
    <t>厨师</t>
  </si>
  <si>
    <t>厨师（领班及以下）
有相关的厨房工作经验，18-50岁</t>
  </si>
  <si>
    <t>合计</t>
  </si>
  <si>
    <t>附件1：</t>
  </si>
  <si>
    <t>帮工要求</t>
  </si>
  <si>
    <t>1. 酒店每月按照帮工公司出勤人数、天数等进行结算（如遇增减人员的，按每人每天的标准增减服务费）； 酒店为帮工免费提供制服及免费伙食，酒店不提供住宿；</t>
  </si>
  <si>
    <t>2. 帮工公司负责所属雇员的月工资（包括所得税）、社会保险、公积金、福利费、加班费等相关国家法定费用的支付 ；</t>
  </si>
  <si>
    <t>3. 帮工公司派驻酒店的所有服务人员，需经过酒店部门经理及人力资源部面试，并且年龄参照如上，五官端正，身体健康，无任何不良嗜好，并符合深圳市劳动局用工单位规定，员工上岗前必须在酒店人力资源部办理入职手续并提供以下资料：</t>
  </si>
  <si>
    <t>临时工：</t>
  </si>
  <si>
    <t>1) 临时帮工只需要提供身份证原件 （用于蓝鸟系统识别，考勤） 及健康证原件（录入蓝鸟系统）；</t>
  </si>
  <si>
    <t>4. 酒店需要临时餐饮服务人员时，提前 2个工作日通知乙方所需要的人数、工作地点、工作时间（时间不低于6小时/天），乙方需确保临时服务人员的派遣率达90%以上，派遣人员在90%的基础上每少一人，应承担200元/人次的违约金。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</si>
</sst>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#,##0.00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12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176" fontId="28" fillId="0" borderId="0" applyProtection="0"/>
    <xf numFmtId="0" fontId="29" fillId="0" borderId="0">
      <alignment vertical="center"/>
    </xf>
    <xf numFmtId="0" fontId="28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1" fillId="0" borderId="0" applyNumberFormat="0" applyBorder="0" applyProtection="0">
      <alignment vertical="center"/>
    </xf>
    <xf numFmtId="0" fontId="29" fillId="0" borderId="0"/>
    <xf numFmtId="0" fontId="29" fillId="0" borderId="0"/>
    <xf numFmtId="0" fontId="28" fillId="0" borderId="0"/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177" fontId="5" fillId="0" borderId="5" xfId="0" applyNumberFormat="1" applyFont="1" applyFill="1" applyBorder="1" applyAlignment="1">
      <alignment horizontal="center" vertical="center"/>
    </xf>
    <xf numFmtId="177" fontId="5" fillId="0" borderId="7" xfId="0" applyNumberFormat="1" applyFont="1" applyFill="1" applyBorder="1" applyAlignment="1">
      <alignment horizontal="center" vertical="center"/>
    </xf>
    <xf numFmtId="177" fontId="5" fillId="0" borderId="6" xfId="0" applyNumberFormat="1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8" fontId="2" fillId="0" borderId="4" xfId="0" applyNumberFormat="1" applyFont="1" applyFill="1" applyBorder="1">
      <alignment vertical="center"/>
    </xf>
    <xf numFmtId="0" fontId="2" fillId="0" borderId="4" xfId="0" applyFont="1" applyFill="1" applyBorder="1">
      <alignment vertical="center"/>
    </xf>
    <xf numFmtId="178" fontId="4" fillId="0" borderId="4" xfId="0" applyNumberFormat="1" applyFont="1" applyFill="1" applyBorder="1">
      <alignment vertical="center"/>
    </xf>
    <xf numFmtId="0" fontId="4" fillId="0" borderId="4" xfId="0" applyFont="1" applyFill="1" applyBorder="1">
      <alignment vertical="center"/>
    </xf>
    <xf numFmtId="0" fontId="6" fillId="0" borderId="4" xfId="54" applyFont="1" applyBorder="1" applyAlignment="1">
      <alignment horizontal="center" vertical="center" wrapText="1"/>
    </xf>
    <xf numFmtId="0" fontId="5" fillId="0" borderId="4" xfId="63" applyFont="1" applyBorder="1" applyAlignment="1">
      <alignment horizontal="left" vertical="center"/>
    </xf>
    <xf numFmtId="0" fontId="5" fillId="0" borderId="4" xfId="63" applyFont="1" applyFill="1" applyBorder="1" applyAlignment="1">
      <alignment horizontal="left" vertical="center"/>
    </xf>
    <xf numFmtId="0" fontId="5" fillId="0" borderId="4" xfId="54" applyFont="1" applyFill="1" applyBorder="1" applyAlignment="1">
      <alignment horizontal="center" vertical="center" wrapText="1"/>
    </xf>
    <xf numFmtId="0" fontId="5" fillId="0" borderId="4" xfId="56" applyFont="1" applyFill="1" applyBorder="1" applyAlignment="1">
      <alignment horizontal="center" vertical="center"/>
    </xf>
    <xf numFmtId="0" fontId="5" fillId="0" borderId="4" xfId="54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178" fontId="8" fillId="0" borderId="4" xfId="62" applyNumberFormat="1" applyFont="1" applyFill="1" applyBorder="1" applyAlignment="1">
      <alignment horizontal="center" vertical="center"/>
    </xf>
    <xf numFmtId="0" fontId="5" fillId="0" borderId="4" xfId="53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" fontId="0" fillId="0" borderId="0" xfId="0" applyNumberFormat="1">
      <alignment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4" xfId="49"/>
    <cellStyle name="Normal 12" xfId="50"/>
    <cellStyle name="Normal 15" xfId="51"/>
    <cellStyle name="Normal 2" xfId="52"/>
    <cellStyle name="Normal 21" xfId="53"/>
    <cellStyle name="Normal 24" xfId="54"/>
    <cellStyle name="Normal 34 2" xfId="55"/>
    <cellStyle name="Normal 38" xfId="56"/>
    <cellStyle name="Standard_5SU Shanghai Pudong" xfId="57"/>
    <cellStyle name="常规 10 2" xfId="58"/>
    <cellStyle name="常规 2" xfId="59"/>
    <cellStyle name="常规 2 2 3" xfId="60"/>
    <cellStyle name="常规_20130110扬名广场陈设方案清单（调A）0" xfId="61"/>
    <cellStyle name="常规_Conference &amp; Office Equipment" xfId="62"/>
    <cellStyle name="常规_Storage equipment" xfId="63"/>
    <cellStyle name="普通 2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zoomScale="115" zoomScaleNormal="115" workbookViewId="0">
      <selection activeCell="G11" sqref="G11"/>
    </sheetView>
  </sheetViews>
  <sheetFormatPr defaultColWidth="9" defaultRowHeight="13.5"/>
  <cols>
    <col min="1" max="1" width="7" customWidth="1"/>
    <col min="2" max="2" width="11.3666666666667" customWidth="1"/>
    <col min="3" max="3" width="16.45" customWidth="1"/>
    <col min="4" max="5" width="5.45" customWidth="1"/>
    <col min="6" max="7" width="13.6333333333333" customWidth="1"/>
    <col min="8" max="8" width="27.925" customWidth="1"/>
    <col min="9" max="9" width="15" customWidth="1"/>
    <col min="10" max="10" width="14.45" customWidth="1"/>
    <col min="11" max="11" width="12.6333333333333"/>
  </cols>
  <sheetData>
    <row r="1" ht="42" customHeight="1" spans="1:8">
      <c r="A1" s="31" t="s">
        <v>0</v>
      </c>
      <c r="B1" s="31"/>
      <c r="C1" s="31"/>
      <c r="D1" s="31"/>
      <c r="E1" s="31"/>
      <c r="F1" s="31"/>
      <c r="G1" s="31"/>
      <c r="H1" s="31"/>
    </row>
    <row r="2" ht="25" customHeight="1" spans="1:8">
      <c r="A2" s="32" t="s">
        <v>1</v>
      </c>
      <c r="B2" s="32"/>
      <c r="C2" s="32"/>
      <c r="D2" s="32"/>
      <c r="E2" s="32"/>
      <c r="F2" s="32"/>
      <c r="G2" s="33"/>
      <c r="H2" s="33"/>
    </row>
    <row r="3" ht="34" customHeight="1" spans="1:8">
      <c r="A3" s="34" t="s">
        <v>2</v>
      </c>
      <c r="B3" s="35" t="s">
        <v>3</v>
      </c>
      <c r="C3" s="35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6" t="s">
        <v>9</v>
      </c>
    </row>
    <row r="4" ht="138" customHeight="1" spans="1:10">
      <c r="A4" s="37">
        <v>1</v>
      </c>
      <c r="B4" s="38" t="s">
        <v>10</v>
      </c>
      <c r="C4" s="38" t="s">
        <v>11</v>
      </c>
      <c r="D4" s="37" t="s">
        <v>12</v>
      </c>
      <c r="E4" s="37">
        <v>1</v>
      </c>
      <c r="F4" s="39">
        <v>500440.25</v>
      </c>
      <c r="G4" s="39">
        <f>+餐饮帮工!J11+餐饮帮工!L11</f>
        <v>0</v>
      </c>
      <c r="H4" s="40" t="s">
        <v>13</v>
      </c>
      <c r="J4" s="42"/>
    </row>
    <row r="6" spans="1:8">
      <c r="A6" s="41" t="s">
        <v>14</v>
      </c>
      <c r="B6" s="41"/>
      <c r="C6" s="41"/>
      <c r="D6" s="41"/>
      <c r="E6" s="41"/>
      <c r="F6" s="41"/>
      <c r="G6" s="41"/>
      <c r="H6" s="41"/>
    </row>
    <row r="8" spans="3:3">
      <c r="C8" t="s">
        <v>15</v>
      </c>
    </row>
    <row r="10" spans="3:3">
      <c r="C10" t="s">
        <v>16</v>
      </c>
    </row>
  </sheetData>
  <sheetProtection algorithmName="SHA-512" hashValue="+9aVtXH1ZYhqJ96RlppkfhVcKy6lJDNSv/f9+tqpDEI+iH4wJ4FMVjAvv07TyOvA4NWNEtA9E3SolLbed/BAgQ==" saltValue="O9UPAIqjSBdCdz3SrIJHIA==" spinCount="100000" sheet="1" objects="1"/>
  <mergeCells count="3">
    <mergeCell ref="A1:H1"/>
    <mergeCell ref="A2:H2"/>
    <mergeCell ref="A6:H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tabSelected="1" workbookViewId="0">
      <selection activeCell="K8" sqref="K8"/>
    </sheetView>
  </sheetViews>
  <sheetFormatPr defaultColWidth="9" defaultRowHeight="11.25"/>
  <cols>
    <col min="1" max="1" width="4.63333333333333" style="5" customWidth="1"/>
    <col min="2" max="2" width="5.90833333333333" style="5" customWidth="1"/>
    <col min="3" max="3" width="8.90833333333333" style="5" customWidth="1"/>
    <col min="4" max="4" width="5.90833333333333" style="5" customWidth="1"/>
    <col min="5" max="5" width="8.25" style="5" customWidth="1"/>
    <col min="6" max="6" width="8.725" style="5" customWidth="1"/>
    <col min="7" max="7" width="23.0916666666667" style="6" customWidth="1"/>
    <col min="8" max="8" width="4.63333333333333" style="6" customWidth="1"/>
    <col min="9" max="12" width="13.0916666666667" style="6" customWidth="1"/>
    <col min="13" max="16384" width="9" style="6"/>
  </cols>
  <sheetData>
    <row r="1" ht="51" customHeight="1" spans="1:16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22"/>
      <c r="O1" s="22"/>
      <c r="P1" s="22"/>
    </row>
    <row r="2" ht="28" customHeight="1" spans="1:16">
      <c r="A2" s="8" t="s">
        <v>18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2"/>
      <c r="O2" s="22"/>
      <c r="P2" s="22"/>
    </row>
    <row r="3" ht="51" customHeight="1" spans="1:16">
      <c r="A3" s="9" t="s">
        <v>19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22"/>
      <c r="O3" s="22"/>
      <c r="P3" s="22"/>
    </row>
    <row r="4" ht="14" customHeight="1" spans="1:13">
      <c r="A4" s="11" t="s">
        <v>20</v>
      </c>
      <c r="B4" s="11" t="s">
        <v>21</v>
      </c>
      <c r="C4" s="11" t="s">
        <v>22</v>
      </c>
      <c r="D4" s="11" t="s">
        <v>23</v>
      </c>
      <c r="E4" s="12" t="s">
        <v>24</v>
      </c>
      <c r="F4" s="13" t="s">
        <v>25</v>
      </c>
      <c r="G4" s="11" t="s">
        <v>26</v>
      </c>
      <c r="H4" s="14" t="s">
        <v>5</v>
      </c>
      <c r="I4" s="23" t="s">
        <v>27</v>
      </c>
      <c r="J4" s="24"/>
      <c r="K4" s="24"/>
      <c r="L4" s="25"/>
      <c r="M4" s="11" t="s">
        <v>9</v>
      </c>
    </row>
    <row r="5" ht="20" customHeight="1" spans="1:13">
      <c r="A5" s="11"/>
      <c r="B5" s="11"/>
      <c r="C5" s="11"/>
      <c r="D5" s="11"/>
      <c r="E5" s="12"/>
      <c r="F5" s="13"/>
      <c r="G5" s="11"/>
      <c r="H5" s="14"/>
      <c r="I5" s="11" t="s">
        <v>28</v>
      </c>
      <c r="J5" s="11"/>
      <c r="K5" s="11" t="s">
        <v>29</v>
      </c>
      <c r="L5" s="11"/>
      <c r="M5" s="11"/>
    </row>
    <row r="6" ht="20" customHeight="1" spans="1:13">
      <c r="A6" s="11"/>
      <c r="B6" s="11"/>
      <c r="C6" s="11"/>
      <c r="D6" s="11"/>
      <c r="E6" s="11"/>
      <c r="F6" s="15"/>
      <c r="G6" s="11"/>
      <c r="H6" s="14"/>
      <c r="I6" s="26" t="s">
        <v>30</v>
      </c>
      <c r="J6" s="26" t="s">
        <v>31</v>
      </c>
      <c r="K6" s="26" t="s">
        <v>30</v>
      </c>
      <c r="L6" s="26" t="s">
        <v>31</v>
      </c>
      <c r="M6" s="11"/>
    </row>
    <row r="7" ht="29" customHeight="1" spans="1:13">
      <c r="A7" s="16">
        <v>1</v>
      </c>
      <c r="B7" s="16" t="s">
        <v>32</v>
      </c>
      <c r="C7" s="16" t="s">
        <v>33</v>
      </c>
      <c r="D7" s="16" t="s">
        <v>34</v>
      </c>
      <c r="E7" s="16">
        <f>3000-F7</f>
        <v>2901</v>
      </c>
      <c r="F7" s="17">
        <f>ROUND(3000*(12/365),0)</f>
        <v>99</v>
      </c>
      <c r="G7" s="18" t="s">
        <v>35</v>
      </c>
      <c r="H7" s="19" t="s">
        <v>36</v>
      </c>
      <c r="I7" s="27"/>
      <c r="J7" s="27">
        <f>E7*I7</f>
        <v>0</v>
      </c>
      <c r="K7" s="27"/>
      <c r="L7" s="27">
        <f>F7*K7</f>
        <v>0</v>
      </c>
      <c r="M7" s="28"/>
    </row>
    <row r="8" ht="38" customHeight="1" spans="1:13">
      <c r="A8" s="16">
        <v>2</v>
      </c>
      <c r="B8" s="16" t="s">
        <v>32</v>
      </c>
      <c r="C8" s="16" t="s">
        <v>37</v>
      </c>
      <c r="D8" s="16" t="s">
        <v>38</v>
      </c>
      <c r="E8" s="16">
        <f>13500-F8</f>
        <v>13056</v>
      </c>
      <c r="F8" s="17">
        <f>ROUND(13500*(12/365),0)</f>
        <v>444</v>
      </c>
      <c r="G8" s="18" t="s">
        <v>39</v>
      </c>
      <c r="H8" s="19" t="s">
        <v>36</v>
      </c>
      <c r="I8" s="27"/>
      <c r="J8" s="27">
        <f>E8*I8</f>
        <v>0</v>
      </c>
      <c r="K8" s="27"/>
      <c r="L8" s="27">
        <f>F8*K8</f>
        <v>0</v>
      </c>
      <c r="M8" s="28"/>
    </row>
    <row r="9" ht="61" customHeight="1" spans="1:13">
      <c r="A9" s="16">
        <v>3</v>
      </c>
      <c r="B9" s="16" t="s">
        <v>32</v>
      </c>
      <c r="C9" s="16" t="s">
        <v>40</v>
      </c>
      <c r="D9" s="16" t="s">
        <v>38</v>
      </c>
      <c r="E9" s="16">
        <f>ROUND(500/8,0)-F9</f>
        <v>58</v>
      </c>
      <c r="F9" s="16">
        <v>5</v>
      </c>
      <c r="G9" s="18" t="s">
        <v>41</v>
      </c>
      <c r="H9" s="20" t="s">
        <v>42</v>
      </c>
      <c r="I9" s="27"/>
      <c r="J9" s="27">
        <f>E9*I9</f>
        <v>0</v>
      </c>
      <c r="K9" s="27"/>
      <c r="L9" s="27">
        <f>F9*K9</f>
        <v>0</v>
      </c>
      <c r="M9" s="28"/>
    </row>
    <row r="10" ht="33" customHeight="1" spans="1:13">
      <c r="A10" s="16">
        <v>4</v>
      </c>
      <c r="B10" s="16" t="s">
        <v>32</v>
      </c>
      <c r="C10" s="16" t="s">
        <v>43</v>
      </c>
      <c r="D10" s="16" t="s">
        <v>38</v>
      </c>
      <c r="E10" s="16">
        <v>93</v>
      </c>
      <c r="F10" s="16">
        <v>10</v>
      </c>
      <c r="G10" s="18" t="s">
        <v>44</v>
      </c>
      <c r="H10" s="20" t="s">
        <v>42</v>
      </c>
      <c r="I10" s="27"/>
      <c r="J10" s="27">
        <f>E10*I10</f>
        <v>0</v>
      </c>
      <c r="K10" s="27"/>
      <c r="L10" s="27">
        <f>F10*K10</f>
        <v>0</v>
      </c>
      <c r="M10" s="28"/>
    </row>
    <row r="11" ht="39" customHeight="1" spans="1:13">
      <c r="A11" s="15" t="s">
        <v>45</v>
      </c>
      <c r="B11" s="21"/>
      <c r="C11" s="21"/>
      <c r="D11" s="21"/>
      <c r="E11" s="21"/>
      <c r="F11" s="21"/>
      <c r="G11" s="21"/>
      <c r="H11" s="14"/>
      <c r="I11" s="29"/>
      <c r="J11" s="29">
        <f>SUM(J7:J10)</f>
        <v>0</v>
      </c>
      <c r="K11" s="29"/>
      <c r="L11" s="29">
        <f>SUM(L7:L10)</f>
        <v>0</v>
      </c>
      <c r="M11" s="30"/>
    </row>
  </sheetData>
  <sheetProtection algorithmName="SHA-512" hashValue="sFoJlZD6jdEwnfWTg8NMQgtVJ1zIChFmOZ5BHrTLCraSvCUAJ9N38Po7vyabuHNJQcsAn0dgl2IUOft4/JV95g==" saltValue="5UjI+OcPgQuJTFhdyoEduA==" spinCount="100000" sheet="1" objects="1"/>
  <protectedRanges>
    <protectedRange sqref="K7:K10" name="区域2"/>
    <protectedRange sqref="I7:I10" name="区域1"/>
  </protectedRanges>
  <mergeCells count="16">
    <mergeCell ref="A1:M1"/>
    <mergeCell ref="A2:M2"/>
    <mergeCell ref="A3:M3"/>
    <mergeCell ref="I4:L4"/>
    <mergeCell ref="I5:J5"/>
    <mergeCell ref="K5:L5"/>
    <mergeCell ref="A11:H11"/>
    <mergeCell ref="A4:A6"/>
    <mergeCell ref="B4:B6"/>
    <mergeCell ref="C4:C6"/>
    <mergeCell ref="D4:D6"/>
    <mergeCell ref="E4:E6"/>
    <mergeCell ref="F4:F6"/>
    <mergeCell ref="G4:G6"/>
    <mergeCell ref="H4:H6"/>
    <mergeCell ref="M4:M6"/>
  </mergeCells>
  <printOptions horizontalCentered="1"/>
  <pageMargins left="0.25" right="0.25" top="0.75" bottom="0.75" header="0.3" footer="0.3"/>
  <pageSetup paperSize="9" scale="4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A13" sqref="A13"/>
    </sheetView>
  </sheetViews>
  <sheetFormatPr defaultColWidth="9" defaultRowHeight="13.5"/>
  <cols>
    <col min="1" max="1" width="106.45" customWidth="1"/>
  </cols>
  <sheetData>
    <row r="1" spans="1:1">
      <c r="A1" t="s">
        <v>46</v>
      </c>
    </row>
    <row r="2" ht="48" customHeight="1" spans="1:1">
      <c r="A2" s="1" t="s">
        <v>47</v>
      </c>
    </row>
    <row r="3" ht="27" customHeight="1" spans="1:1">
      <c r="A3" s="2"/>
    </row>
    <row r="4" ht="27" customHeight="1" spans="1:1">
      <c r="A4" s="3" t="s">
        <v>48</v>
      </c>
    </row>
    <row r="5" ht="27" customHeight="1" spans="1:1">
      <c r="A5" s="3" t="s">
        <v>49</v>
      </c>
    </row>
    <row r="6" ht="43" customHeight="1" spans="1:1">
      <c r="A6" s="3" t="s">
        <v>50</v>
      </c>
    </row>
    <row r="7" ht="27" customHeight="1" spans="1:1">
      <c r="A7" s="3" t="s">
        <v>51</v>
      </c>
    </row>
    <row r="8" ht="27" customHeight="1" spans="1:1">
      <c r="A8" s="3" t="s">
        <v>52</v>
      </c>
    </row>
    <row r="9" ht="27" customHeight="1" spans="1:1">
      <c r="A9" s="3" t="s">
        <v>53</v>
      </c>
    </row>
    <row r="10" ht="27" customHeight="1" spans="1:1">
      <c r="A10" s="3"/>
    </row>
    <row r="11" ht="27" customHeight="1" spans="1:1">
      <c r="A11" s="3"/>
    </row>
    <row r="12" ht="27" customHeight="1" spans="1:1">
      <c r="A12" s="4"/>
    </row>
  </sheetData>
  <sheetProtection algorithmName="SHA-512" hashValue="SVtGvkFLIgWaRkru5m2NpKMLvlL9vhNBaw76iis+IpXJNMsTLavq+WhUdJ8uNVZb8LCrXILnyTKhs2ry+Kt7xQ==" saltValue="JQd+T1cCibpK7RkTxuJ87w==" spinCount="100000" sheet="1" objects="1"/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7" master="" otherUserPermission="visible"/>
  <rangeList sheetStid="5" master="" otherUserPermission="visible">
    <arrUserId title="区域2" rangeCreator="" othersAccessPermission="edit"/>
    <arrUserId title="区域1" rangeCreator="" othersAccessPermission="edit"/>
  </rangeList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餐饮帮工汇总表</vt:lpstr>
      <vt:lpstr>餐饮帮工</vt:lpstr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Peterson。</cp:lastModifiedBy>
  <dcterms:created xsi:type="dcterms:W3CDTF">2023-05-12T11:15:00Z</dcterms:created>
  <dcterms:modified xsi:type="dcterms:W3CDTF">2025-05-14T02:39:27Z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CC5C595AAB424DF58EE520F5A33DB2D7_12</vt:lpwstr>
  </property>
</Properties>
</file>